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P:\Работа с сайтом\2025 год\март\"/>
    </mc:Choice>
  </mc:AlternateContent>
  <xr:revisionPtr revIDLastSave="0" documentId="13_ncr:1_{41587328-6883-4CA9-8488-AB445F0AE4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3" l="1"/>
  <c r="K8" i="3"/>
  <c r="K3" i="3"/>
  <c r="I22" i="3" l="1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G22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K22" i="3" l="1"/>
  <c r="J21" i="3"/>
  <c r="J23" i="3" s="1"/>
  <c r="K19" i="3"/>
  <c r="K20" i="3"/>
  <c r="K17" i="3"/>
  <c r="K16" i="3"/>
  <c r="K15" i="3"/>
  <c r="K14" i="3"/>
  <c r="K10" i="3"/>
  <c r="K7" i="3"/>
  <c r="K6" i="3"/>
  <c r="K5" i="3"/>
  <c r="K4" i="3"/>
  <c r="H22" i="3" l="1"/>
  <c r="F22" i="3"/>
  <c r="E21" i="3"/>
  <c r="D21" i="3"/>
  <c r="D23" i="3" s="1"/>
  <c r="C21" i="3"/>
  <c r="C23" i="3" s="1"/>
  <c r="H20" i="3"/>
  <c r="F20" i="3"/>
  <c r="H19" i="3"/>
  <c r="F19" i="3"/>
  <c r="H18" i="3"/>
  <c r="F18" i="3"/>
  <c r="H17" i="3"/>
  <c r="F17" i="3"/>
  <c r="H16" i="3"/>
  <c r="F16" i="3"/>
  <c r="H15" i="3"/>
  <c r="F15" i="3"/>
  <c r="H14" i="3"/>
  <c r="F14" i="3"/>
  <c r="H13" i="3"/>
  <c r="F13" i="3"/>
  <c r="H12" i="3"/>
  <c r="F12" i="3"/>
  <c r="H11" i="3"/>
  <c r="F11" i="3"/>
  <c r="H10" i="3"/>
  <c r="F10" i="3"/>
  <c r="H9" i="3"/>
  <c r="F9" i="3"/>
  <c r="H8" i="3"/>
  <c r="F8" i="3"/>
  <c r="H7" i="3"/>
  <c r="F7" i="3"/>
  <c r="H6" i="3"/>
  <c r="F6" i="3"/>
  <c r="H5" i="3"/>
  <c r="F5" i="3"/>
  <c r="H4" i="3"/>
  <c r="F4" i="3"/>
  <c r="H3" i="3"/>
  <c r="F3" i="3"/>
  <c r="K21" i="3" l="1"/>
  <c r="I21" i="3"/>
  <c r="G21" i="3"/>
  <c r="E23" i="3"/>
  <c r="F21" i="3"/>
  <c r="H21" i="3"/>
  <c r="I23" i="3" l="1"/>
  <c r="G23" i="3"/>
  <c r="F23" i="3"/>
  <c r="K23" i="3"/>
  <c r="H23" i="3"/>
</calcChain>
</file>

<file path=xl/sharedStrings.xml><?xml version="1.0" encoding="utf-8"?>
<sst xmlns="http://schemas.openxmlformats.org/spreadsheetml/2006/main" count="52" uniqueCount="52">
  <si>
    <t>Код целевой статьи расходов</t>
  </si>
  <si>
    <t>Наименование</t>
  </si>
  <si>
    <t>01 0 00 00000</t>
  </si>
  <si>
    <t>ИТОГО ПО ПРОГРАММАМ</t>
  </si>
  <si>
    <t xml:space="preserve">Непрограммные расходы </t>
  </si>
  <si>
    <t>РАСХОДЫ ВСЕГО</t>
  </si>
  <si>
    <t>02 0 00 00000</t>
  </si>
  <si>
    <t>03 0 00 00000</t>
  </si>
  <si>
    <t>04 0 00 00000</t>
  </si>
  <si>
    <t>05 0 00 00000</t>
  </si>
  <si>
    <t>06 0 00 00000</t>
  </si>
  <si>
    <t>07 0 00 00000</t>
  </si>
  <si>
    <t>08 0 00 00000</t>
  </si>
  <si>
    <t>09 0 00 00000</t>
  </si>
  <si>
    <t>10 0 00 00000</t>
  </si>
  <si>
    <t>11 0 00 00000</t>
  </si>
  <si>
    <t>12 0 00 00000</t>
  </si>
  <si>
    <t>13 0 00 00000</t>
  </si>
  <si>
    <t>14 0 00 00000</t>
  </si>
  <si>
    <t>15 0 00 00000</t>
  </si>
  <si>
    <t>17 0 00 00000</t>
  </si>
  <si>
    <t>18 0 00 00000</t>
  </si>
  <si>
    <t>Муниципальная программа "Здравоохранение"</t>
  </si>
  <si>
    <t>Муниципальная программа "Образование"</t>
  </si>
  <si>
    <t>Муниципальная программа "Социальная защита населения"</t>
  </si>
  <si>
    <t>Муниципальная программа "Спорт"</t>
  </si>
  <si>
    <t>Муниципальная программа "Развитие сельского хозяйства"</t>
  </si>
  <si>
    <t>Муниципальная программа "Экология и окружающая среда"</t>
  </si>
  <si>
    <t>Муниципальная программа "Безопасность и обеспечение безопасности жизнедеятельности населения"</t>
  </si>
  <si>
    <t>Муниципальная программа "Жилище"</t>
  </si>
  <si>
    <t>Муниципальная программа "Предпринимательство"</t>
  </si>
  <si>
    <t>Муниципальная программа "Управление имуществом и муниципальными финансами"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</si>
  <si>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</si>
  <si>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Муниципальная программа "Развитие и функционирование дорожно-транспортного комплекса"</t>
  </si>
  <si>
    <t>Муниципальная программа "Цифровое муниципальное образование"</t>
  </si>
  <si>
    <t>Муниципальная программа "Формирование современной комфортной городской среды"</t>
  </si>
  <si>
    <t>Муниципальная программа "Строительство объектов социальной инфраструктуры"</t>
  </si>
  <si>
    <t>Муниципальная программа "Культура и туризм"</t>
  </si>
  <si>
    <t>Муниципальная программа "Развитие инженерной инфраструктуры, энергоэффективности и отрасли обращения с отходами"</t>
  </si>
  <si>
    <t>16 0 00 00000</t>
  </si>
  <si>
    <t>Муниципальная программа "Архитектура и градостроительство"</t>
  </si>
  <si>
    <t>* В соответствии с отчетом об исполнении бюджета</t>
  </si>
  <si>
    <t>Темп роста к соответствующему периоду 2024 года, %</t>
  </si>
  <si>
    <t>Отклонение фактических расходов от утвержденных значений Решением о бюджете от 29.01.2025
№ 1/2025-НА), 
тыс. руб.</t>
  </si>
  <si>
    <t>% исполнения от утвержденных бюджетных значений 
( (Решением о бюджете от 29.01.2025 
№ 1/2025-НА)</t>
  </si>
  <si>
    <r>
      <t>Утвержденные бюджетные значения на 
2025 год
 (Р</t>
    </r>
    <r>
      <rPr>
        <b/>
        <sz val="10"/>
        <rFont val="Times New Roman"/>
        <family val="1"/>
        <charset val="204"/>
      </rPr>
      <t>ешением о бюджете  от 29.01.2025
№ 1/2025-НА</t>
    </r>
    <r>
      <rPr>
        <sz val="10"/>
        <rFont val="Times New Roman"/>
        <family val="1"/>
        <charset val="204"/>
      </rPr>
      <t>), 
тыс. руб.</t>
    </r>
  </si>
  <si>
    <t>Отклонение фактических расходов от значений по отчету План ф. 0503117 , тыс. руб.</t>
  </si>
  <si>
    <t>% исполнения от утвержденных бюджетных значений по отчету План ф. 0503117</t>
  </si>
  <si>
    <t xml:space="preserve">Сведения об исполнении бюджета городского округа Реутов по расходам в разрезе муниципальных программ по состоянию на 01.04.2025 в сравнении с запланированными значениями, утвержденными решением о бюджете, и в сравнении с плановыми значениями согласно отчета об исполнении бюджета в сравнении с соответствующим периодом прошлого года </t>
  </si>
  <si>
    <r>
      <t xml:space="preserve">Плановые значения (согласно отчета по </t>
    </r>
    <r>
      <rPr>
        <b/>
        <sz val="10"/>
        <rFont val="Times New Roman"/>
        <family val="1"/>
        <charset val="204"/>
      </rPr>
      <t>ф. 0503117 ПЛАН</t>
    </r>
    <r>
      <rPr>
        <sz val="10"/>
        <rFont val="Times New Roman"/>
        <family val="1"/>
        <charset val="204"/>
      </rPr>
      <t xml:space="preserve">) на </t>
    </r>
    <r>
      <rPr>
        <b/>
        <sz val="10"/>
        <rFont val="Times New Roman"/>
        <family val="1"/>
        <charset val="204"/>
      </rPr>
      <t>01.04.2025</t>
    </r>
    <r>
      <rPr>
        <sz val="10"/>
        <rFont val="Times New Roman"/>
        <family val="1"/>
        <charset val="204"/>
      </rPr>
      <t xml:space="preserve"> 
тыс. руб.*</t>
    </r>
  </si>
  <si>
    <r>
      <t xml:space="preserve">Фактически исполнено по состоянию на </t>
    </r>
    <r>
      <rPr>
        <b/>
        <sz val="10"/>
        <rFont val="Times New Roman"/>
        <family val="1"/>
        <charset val="204"/>
      </rPr>
      <t>01.04.2025</t>
    </r>
    <r>
      <rPr>
        <sz val="10"/>
        <rFont val="Times New Roman"/>
        <family val="1"/>
        <charset val="204"/>
      </rPr>
      <t>, 
тыс. руб.</t>
    </r>
  </si>
  <si>
    <r>
      <t xml:space="preserve">Фактически исполнено по состоянию на </t>
    </r>
    <r>
      <rPr>
        <b/>
        <sz val="10"/>
        <rFont val="Times New Roman"/>
        <family val="1"/>
        <charset val="204"/>
      </rPr>
      <t>01.04.2024</t>
    </r>
    <r>
      <rPr>
        <sz val="10"/>
        <rFont val="Times New Roman"/>
        <family val="1"/>
        <charset val="204"/>
      </rPr>
      <t>, 
тыс. 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</si>
</sst>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[Red]\-#,##0.00\ "/>
    <numFmt numFmtId="165" formatCode="#,##0.0"/>
    <numFmt numFmtId="166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2" fillId="2" borderId="3" xfId="0" applyFont="1" applyFill="1" applyBorder="1" applyAlignment="1">
      <alignment horizontal="center" vertical="center"/>
    </xf>
    <xf numFmtId="0" fontId="2" fillId="2" borderId="3" xfId="1" applyFont="1" applyFill="1" applyBorder="1" applyAlignment="1">
      <alignment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166" fontId="3" fillId="0" borderId="3" xfId="0" applyNumberFormat="1" applyFont="1" applyBorder="1" applyAlignment="1">
      <alignment horizontal="center" vertical="center"/>
    </xf>
    <xf numFmtId="166" fontId="0" fillId="0" borderId="1" xfId="0" applyNumberFormat="1" applyBorder="1"/>
    <xf numFmtId="166" fontId="10" fillId="0" borderId="1" xfId="0" applyNumberFormat="1" applyFont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/>
    </xf>
    <xf numFmtId="165" fontId="10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topLeftCell="A6" zoomScaleNormal="100" workbookViewId="0">
      <selection activeCell="P12" sqref="P12"/>
    </sheetView>
  </sheetViews>
  <sheetFormatPr defaultRowHeight="15" x14ac:dyDescent="0.25"/>
  <cols>
    <col min="1" max="1" width="13.85546875" customWidth="1"/>
    <col min="2" max="2" width="55.5703125" customWidth="1"/>
    <col min="3" max="4" width="15.42578125" customWidth="1"/>
    <col min="5" max="5" width="14" customWidth="1"/>
    <col min="6" max="7" width="14.7109375" customWidth="1"/>
    <col min="8" max="8" width="13.42578125" customWidth="1"/>
    <col min="9" max="9" width="14.42578125" customWidth="1"/>
    <col min="10" max="10" width="15.28515625" customWidth="1"/>
    <col min="11" max="11" width="16.140625" customWidth="1"/>
  </cols>
  <sheetData>
    <row r="1" spans="1:11" ht="57" customHeight="1" thickBot="1" x14ac:dyDescent="0.3">
      <c r="A1" s="34" t="s">
        <v>48</v>
      </c>
      <c r="B1" s="34"/>
      <c r="C1" s="34"/>
      <c r="D1" s="34"/>
      <c r="E1" s="34"/>
      <c r="F1" s="34"/>
      <c r="G1" s="34"/>
      <c r="H1" s="34"/>
      <c r="I1" s="34"/>
      <c r="J1" s="34"/>
    </row>
    <row r="2" spans="1:11" ht="126" customHeight="1" thickBot="1" x14ac:dyDescent="0.3">
      <c r="A2" s="1" t="s">
        <v>0</v>
      </c>
      <c r="B2" s="1" t="s">
        <v>1</v>
      </c>
      <c r="C2" s="19" t="s">
        <v>45</v>
      </c>
      <c r="D2" s="19" t="s">
        <v>49</v>
      </c>
      <c r="E2" s="19" t="s">
        <v>50</v>
      </c>
      <c r="F2" s="19" t="s">
        <v>43</v>
      </c>
      <c r="G2" s="20" t="s">
        <v>44</v>
      </c>
      <c r="H2" s="20" t="s">
        <v>46</v>
      </c>
      <c r="I2" s="20" t="s">
        <v>47</v>
      </c>
      <c r="J2" s="19" t="s">
        <v>51</v>
      </c>
      <c r="K2" s="21" t="s">
        <v>42</v>
      </c>
    </row>
    <row r="3" spans="1:11" ht="24" customHeight="1" thickBot="1" x14ac:dyDescent="0.3">
      <c r="A3" s="12" t="s">
        <v>2</v>
      </c>
      <c r="B3" s="13" t="s">
        <v>22</v>
      </c>
      <c r="C3" s="14">
        <v>2500</v>
      </c>
      <c r="D3" s="14">
        <v>2500</v>
      </c>
      <c r="E3" s="14">
        <v>340</v>
      </c>
      <c r="F3" s="15">
        <f>SUM(E3-C3)</f>
        <v>-2160</v>
      </c>
      <c r="G3" s="23">
        <f>E3/C3*100</f>
        <v>13.600000000000001</v>
      </c>
      <c r="H3" s="15">
        <f>SUM(E3-D3)</f>
        <v>-2160</v>
      </c>
      <c r="I3" s="23">
        <f>E3/D3*100</f>
        <v>13.600000000000001</v>
      </c>
      <c r="J3" s="31">
        <v>220</v>
      </c>
      <c r="K3" s="28">
        <f t="shared" ref="K3:K9" si="0">E3/J3*100</f>
        <v>154.54545454545453</v>
      </c>
    </row>
    <row r="4" spans="1:11" ht="24" customHeight="1" thickBot="1" x14ac:dyDescent="0.3">
      <c r="A4" s="2" t="s">
        <v>6</v>
      </c>
      <c r="B4" s="6" t="s">
        <v>37</v>
      </c>
      <c r="C4" s="3">
        <v>296748.52695000003</v>
      </c>
      <c r="D4" s="3">
        <v>343828.58776999998</v>
      </c>
      <c r="E4" s="3">
        <v>75012.911529999998</v>
      </c>
      <c r="F4" s="7">
        <f t="shared" ref="F4:F23" si="1">SUM(E4-C4)</f>
        <v>-221735.61542000005</v>
      </c>
      <c r="G4" s="23">
        <f t="shared" ref="G4:G23" si="2">E4/C4*100</f>
        <v>25.278275953376216</v>
      </c>
      <c r="H4" s="7">
        <f t="shared" ref="H4:H23" si="3">SUM(E4-D4)</f>
        <v>-268815.67624</v>
      </c>
      <c r="I4" s="23">
        <f t="shared" ref="I4:I23" si="4">E4/D4*100</f>
        <v>21.816950131028367</v>
      </c>
      <c r="J4" s="22">
        <v>62678.786169999999</v>
      </c>
      <c r="K4" s="28">
        <f t="shared" si="0"/>
        <v>119.67830922338997</v>
      </c>
    </row>
    <row r="5" spans="1:11" ht="24" customHeight="1" thickBot="1" x14ac:dyDescent="0.3">
      <c r="A5" s="2" t="s">
        <v>7</v>
      </c>
      <c r="B5" s="6" t="s">
        <v>23</v>
      </c>
      <c r="C5" s="3">
        <v>2774029.92772</v>
      </c>
      <c r="D5" s="3">
        <v>2746889.2609000001</v>
      </c>
      <c r="E5" s="3">
        <v>433244.75326000003</v>
      </c>
      <c r="F5" s="7">
        <f t="shared" si="1"/>
        <v>-2340785.1744599999</v>
      </c>
      <c r="G5" s="23">
        <f t="shared" si="2"/>
        <v>15.617883171725106</v>
      </c>
      <c r="H5" s="7">
        <f t="shared" si="3"/>
        <v>-2313644.50764</v>
      </c>
      <c r="I5" s="23">
        <f t="shared" si="4"/>
        <v>15.772195822632115</v>
      </c>
      <c r="J5" s="22">
        <v>423875.10820999998</v>
      </c>
      <c r="K5" s="28">
        <f t="shared" si="0"/>
        <v>102.21047305409547</v>
      </c>
    </row>
    <row r="6" spans="1:11" ht="24" customHeight="1" thickBot="1" x14ac:dyDescent="0.3">
      <c r="A6" s="2" t="s">
        <v>8</v>
      </c>
      <c r="B6" s="6" t="s">
        <v>24</v>
      </c>
      <c r="C6" s="3">
        <v>43290.2</v>
      </c>
      <c r="D6" s="3">
        <v>43290.2</v>
      </c>
      <c r="E6" s="3">
        <v>2537.5248700000002</v>
      </c>
      <c r="F6" s="7">
        <f t="shared" si="1"/>
        <v>-40752.675129999996</v>
      </c>
      <c r="G6" s="23">
        <f t="shared" si="2"/>
        <v>5.8616612304863462</v>
      </c>
      <c r="H6" s="7">
        <f t="shared" si="3"/>
        <v>-40752.675129999996</v>
      </c>
      <c r="I6" s="23">
        <f t="shared" si="4"/>
        <v>5.8616612304863462</v>
      </c>
      <c r="J6" s="22">
        <v>2047.0875900000001</v>
      </c>
      <c r="K6" s="28">
        <f t="shared" si="0"/>
        <v>123.95780631936712</v>
      </c>
    </row>
    <row r="7" spans="1:11" ht="24" customHeight="1" thickBot="1" x14ac:dyDescent="0.3">
      <c r="A7" s="4" t="s">
        <v>9</v>
      </c>
      <c r="B7" s="8" t="s">
        <v>25</v>
      </c>
      <c r="C7" s="5">
        <v>186807.53</v>
      </c>
      <c r="D7" s="5">
        <v>187807.53</v>
      </c>
      <c r="E7" s="5">
        <v>34995.691939999997</v>
      </c>
      <c r="F7" s="7">
        <f t="shared" si="1"/>
        <v>-151811.83806000001</v>
      </c>
      <c r="G7" s="23">
        <f t="shared" si="2"/>
        <v>18.733555301544854</v>
      </c>
      <c r="H7" s="7">
        <f t="shared" si="3"/>
        <v>-152811.83806000001</v>
      </c>
      <c r="I7" s="23">
        <f t="shared" si="4"/>
        <v>18.633806610416524</v>
      </c>
      <c r="J7" s="22">
        <v>33153.545489999997</v>
      </c>
      <c r="K7" s="28">
        <f t="shared" si="0"/>
        <v>105.55640859152045</v>
      </c>
    </row>
    <row r="8" spans="1:11" ht="24" customHeight="1" thickBot="1" x14ac:dyDescent="0.3">
      <c r="A8" s="2" t="s">
        <v>10</v>
      </c>
      <c r="B8" s="6" t="s">
        <v>26</v>
      </c>
      <c r="C8" s="3">
        <v>999</v>
      </c>
      <c r="D8" s="3">
        <v>999</v>
      </c>
      <c r="E8" s="3">
        <v>140.73607999999999</v>
      </c>
      <c r="F8" s="7">
        <f t="shared" si="1"/>
        <v>-858.26391999999998</v>
      </c>
      <c r="G8" s="23">
        <f t="shared" si="2"/>
        <v>14.087695695695695</v>
      </c>
      <c r="H8" s="7">
        <f t="shared" si="3"/>
        <v>-858.26391999999998</v>
      </c>
      <c r="I8" s="23">
        <f t="shared" si="4"/>
        <v>14.087695695695695</v>
      </c>
      <c r="J8" s="22">
        <v>106.89011000000001</v>
      </c>
      <c r="K8" s="28">
        <f t="shared" si="0"/>
        <v>131.66426716185433</v>
      </c>
    </row>
    <row r="9" spans="1:11" ht="24" customHeight="1" thickBot="1" x14ac:dyDescent="0.3">
      <c r="A9" s="2" t="s">
        <v>11</v>
      </c>
      <c r="B9" s="6" t="s">
        <v>27</v>
      </c>
      <c r="C9" s="3">
        <v>300</v>
      </c>
      <c r="D9" s="3">
        <v>300</v>
      </c>
      <c r="E9" s="3">
        <v>42.4</v>
      </c>
      <c r="F9" s="7">
        <f t="shared" si="1"/>
        <v>-257.60000000000002</v>
      </c>
      <c r="G9" s="23">
        <f t="shared" si="2"/>
        <v>14.133333333333335</v>
      </c>
      <c r="H9" s="7">
        <f t="shared" si="3"/>
        <v>-257.60000000000002</v>
      </c>
      <c r="I9" s="23">
        <f t="shared" si="4"/>
        <v>14.133333333333335</v>
      </c>
      <c r="J9" s="22">
        <v>37.92</v>
      </c>
      <c r="K9" s="28">
        <f t="shared" si="0"/>
        <v>111.81434599156117</v>
      </c>
    </row>
    <row r="10" spans="1:11" ht="24" customHeight="1" thickBot="1" x14ac:dyDescent="0.3">
      <c r="A10" s="2" t="s">
        <v>12</v>
      </c>
      <c r="B10" s="6" t="s">
        <v>28</v>
      </c>
      <c r="C10" s="3">
        <v>153583.2984</v>
      </c>
      <c r="D10" s="3">
        <v>174179.80945999999</v>
      </c>
      <c r="E10" s="3">
        <v>17904.062109999999</v>
      </c>
      <c r="F10" s="7">
        <f t="shared" si="1"/>
        <v>-135679.23629</v>
      </c>
      <c r="G10" s="23">
        <f t="shared" si="2"/>
        <v>11.657558013482539</v>
      </c>
      <c r="H10" s="7">
        <f t="shared" si="3"/>
        <v>-156275.74734999999</v>
      </c>
      <c r="I10" s="23">
        <f t="shared" si="4"/>
        <v>10.279068604740683</v>
      </c>
      <c r="J10" s="22">
        <v>11090.517819999999</v>
      </c>
      <c r="K10" s="28">
        <f>E10/J10*100</f>
        <v>161.43576342046759</v>
      </c>
    </row>
    <row r="11" spans="1:11" ht="24" customHeight="1" thickBot="1" x14ac:dyDescent="0.3">
      <c r="A11" s="2" t="s">
        <v>13</v>
      </c>
      <c r="B11" s="6" t="s">
        <v>29</v>
      </c>
      <c r="C11" s="3">
        <v>47431</v>
      </c>
      <c r="D11" s="3">
        <v>47431</v>
      </c>
      <c r="E11" s="3">
        <v>0</v>
      </c>
      <c r="F11" s="7">
        <f t="shared" si="1"/>
        <v>-47431</v>
      </c>
      <c r="G11" s="23">
        <f t="shared" si="2"/>
        <v>0</v>
      </c>
      <c r="H11" s="7">
        <f t="shared" si="3"/>
        <v>-47431</v>
      </c>
      <c r="I11" s="23">
        <f t="shared" si="4"/>
        <v>0</v>
      </c>
      <c r="J11" s="22">
        <v>0</v>
      </c>
      <c r="K11" s="28"/>
    </row>
    <row r="12" spans="1:11" ht="24" customHeight="1" thickBot="1" x14ac:dyDescent="0.3">
      <c r="A12" s="2" t="s">
        <v>14</v>
      </c>
      <c r="B12" s="6" t="s">
        <v>38</v>
      </c>
      <c r="C12" s="3">
        <v>1512349.12</v>
      </c>
      <c r="D12" s="3">
        <v>1521947.8202800001</v>
      </c>
      <c r="E12" s="3">
        <v>849661.19192999997</v>
      </c>
      <c r="F12" s="7">
        <f t="shared" si="1"/>
        <v>-662687.92807000014</v>
      </c>
      <c r="G12" s="23">
        <f t="shared" si="2"/>
        <v>56.181550985396797</v>
      </c>
      <c r="H12" s="7">
        <f t="shared" si="3"/>
        <v>-672286.62835000013</v>
      </c>
      <c r="I12" s="23">
        <f t="shared" si="4"/>
        <v>55.827222235101573</v>
      </c>
      <c r="J12" s="22">
        <v>0</v>
      </c>
      <c r="K12" s="28"/>
    </row>
    <row r="13" spans="1:11" ht="24" customHeight="1" thickBot="1" x14ac:dyDescent="0.3">
      <c r="A13" s="2" t="s">
        <v>15</v>
      </c>
      <c r="B13" s="6" t="s">
        <v>30</v>
      </c>
      <c r="C13" s="3">
        <v>51381.5</v>
      </c>
      <c r="D13" s="3">
        <v>51381.5</v>
      </c>
      <c r="E13" s="3">
        <v>0</v>
      </c>
      <c r="F13" s="7">
        <f t="shared" si="1"/>
        <v>-51381.5</v>
      </c>
      <c r="G13" s="23">
        <f t="shared" si="2"/>
        <v>0</v>
      </c>
      <c r="H13" s="7">
        <f t="shared" si="3"/>
        <v>-51381.5</v>
      </c>
      <c r="I13" s="23">
        <f t="shared" si="4"/>
        <v>0</v>
      </c>
      <c r="J13" s="22">
        <v>0</v>
      </c>
      <c r="K13" s="28"/>
    </row>
    <row r="14" spans="1:11" ht="24" customHeight="1" thickBot="1" x14ac:dyDescent="0.3">
      <c r="A14" s="2" t="s">
        <v>16</v>
      </c>
      <c r="B14" s="6" t="s">
        <v>31</v>
      </c>
      <c r="C14" s="3">
        <v>663795.43600999995</v>
      </c>
      <c r="D14" s="3">
        <v>672774.21355999995</v>
      </c>
      <c r="E14" s="3">
        <v>113073.25581</v>
      </c>
      <c r="F14" s="7">
        <f t="shared" si="1"/>
        <v>-550722.18019999994</v>
      </c>
      <c r="G14" s="23">
        <f t="shared" si="2"/>
        <v>17.034352705054843</v>
      </c>
      <c r="H14" s="7">
        <f t="shared" si="3"/>
        <v>-559700.95774999994</v>
      </c>
      <c r="I14" s="23">
        <f t="shared" si="4"/>
        <v>16.807013932901846</v>
      </c>
      <c r="J14" s="22">
        <v>109096.46279999999</v>
      </c>
      <c r="K14" s="28">
        <f>E14/J14*100</f>
        <v>103.64520801860499</v>
      </c>
    </row>
    <row r="15" spans="1:11" ht="24" customHeight="1" thickBot="1" x14ac:dyDescent="0.3">
      <c r="A15" s="2" t="s">
        <v>17</v>
      </c>
      <c r="B15" s="6" t="s">
        <v>32</v>
      </c>
      <c r="C15" s="3">
        <v>95814.947</v>
      </c>
      <c r="D15" s="3">
        <v>100364.947</v>
      </c>
      <c r="E15" s="3">
        <v>15975.57317</v>
      </c>
      <c r="F15" s="7">
        <f t="shared" si="1"/>
        <v>-79839.373829999997</v>
      </c>
      <c r="G15" s="23">
        <f t="shared" si="2"/>
        <v>16.673362215605046</v>
      </c>
      <c r="H15" s="7">
        <f t="shared" si="3"/>
        <v>-84389.373829999997</v>
      </c>
      <c r="I15" s="23">
        <f t="shared" si="4"/>
        <v>15.917482794067533</v>
      </c>
      <c r="J15" s="22">
        <v>8303.6028000000006</v>
      </c>
      <c r="K15" s="28">
        <f>E15/J15*100</f>
        <v>192.39327259247031</v>
      </c>
    </row>
    <row r="16" spans="1:11" ht="24" customHeight="1" thickBot="1" x14ac:dyDescent="0.3">
      <c r="A16" s="2" t="s">
        <v>18</v>
      </c>
      <c r="B16" s="6" t="s">
        <v>33</v>
      </c>
      <c r="C16" s="3">
        <v>233939.32066</v>
      </c>
      <c r="D16" s="3">
        <v>238489.32066</v>
      </c>
      <c r="E16" s="3">
        <v>28370.632699999998</v>
      </c>
      <c r="F16" s="7">
        <f t="shared" si="1"/>
        <v>-205568.68796000001</v>
      </c>
      <c r="G16" s="23">
        <f t="shared" si="2"/>
        <v>12.127346792304735</v>
      </c>
      <c r="H16" s="7">
        <f t="shared" si="3"/>
        <v>-210118.68796000001</v>
      </c>
      <c r="I16" s="23">
        <f t="shared" si="4"/>
        <v>11.895976147479709</v>
      </c>
      <c r="J16" s="22">
        <v>16181.88018</v>
      </c>
      <c r="K16" s="28">
        <f>E16/J16*100</f>
        <v>175.3234629376671</v>
      </c>
    </row>
    <row r="17" spans="1:11" ht="24" customHeight="1" thickBot="1" x14ac:dyDescent="0.3">
      <c r="A17" s="2" t="s">
        <v>19</v>
      </c>
      <c r="B17" s="6" t="s">
        <v>34</v>
      </c>
      <c r="C17" s="3">
        <v>144562.01</v>
      </c>
      <c r="D17" s="3">
        <v>143064.38445000001</v>
      </c>
      <c r="E17" s="3">
        <v>22178.417829999999</v>
      </c>
      <c r="F17" s="7">
        <f t="shared" si="1"/>
        <v>-122383.59217000002</v>
      </c>
      <c r="G17" s="23">
        <f t="shared" si="2"/>
        <v>15.341802337972471</v>
      </c>
      <c r="H17" s="7">
        <f t="shared" si="3"/>
        <v>-120885.96662000002</v>
      </c>
      <c r="I17" s="23">
        <f t="shared" si="4"/>
        <v>15.502403281755425</v>
      </c>
      <c r="J17" s="22">
        <v>14718.125019999999</v>
      </c>
      <c r="K17" s="28">
        <f>E17/J17*100</f>
        <v>150.6877934510166</v>
      </c>
    </row>
    <row r="18" spans="1:11" ht="24" customHeight="1" thickBot="1" x14ac:dyDescent="0.3">
      <c r="A18" s="2" t="s">
        <v>39</v>
      </c>
      <c r="B18" s="6" t="s">
        <v>40</v>
      </c>
      <c r="C18" s="9">
        <v>370</v>
      </c>
      <c r="D18" s="9">
        <v>795</v>
      </c>
      <c r="E18" s="10">
        <v>595</v>
      </c>
      <c r="F18" s="7">
        <f>SUM(E18-C18)</f>
        <v>225</v>
      </c>
      <c r="G18" s="23">
        <f t="shared" si="2"/>
        <v>160.81081081081081</v>
      </c>
      <c r="H18" s="7">
        <f t="shared" si="3"/>
        <v>-200</v>
      </c>
      <c r="I18" s="23">
        <f t="shared" si="4"/>
        <v>74.842767295597483</v>
      </c>
      <c r="J18" s="22">
        <v>0</v>
      </c>
      <c r="K18" s="29"/>
    </row>
    <row r="19" spans="1:11" ht="24" customHeight="1" thickBot="1" x14ac:dyDescent="0.3">
      <c r="A19" s="2" t="s">
        <v>20</v>
      </c>
      <c r="B19" s="6" t="s">
        <v>35</v>
      </c>
      <c r="C19" s="3">
        <v>708873.61092999997</v>
      </c>
      <c r="D19" s="3">
        <v>738069.74393</v>
      </c>
      <c r="E19" s="3">
        <v>49643.471420000002</v>
      </c>
      <c r="F19" s="7">
        <f>SUM(E19-C19)</f>
        <v>-659230.13951000001</v>
      </c>
      <c r="G19" s="23">
        <f t="shared" si="2"/>
        <v>7.0031484674497504</v>
      </c>
      <c r="H19" s="7">
        <f t="shared" si="3"/>
        <v>-688426.27251000004</v>
      </c>
      <c r="I19" s="23">
        <f t="shared" si="4"/>
        <v>6.7261219997534925</v>
      </c>
      <c r="J19" s="22">
        <v>48511.034390000001</v>
      </c>
      <c r="K19" s="28">
        <f>E19/J19*100</f>
        <v>102.33439060667287</v>
      </c>
    </row>
    <row r="20" spans="1:11" ht="24" customHeight="1" thickBot="1" x14ac:dyDescent="0.3">
      <c r="A20" s="2" t="s">
        <v>21</v>
      </c>
      <c r="B20" s="6" t="s">
        <v>36</v>
      </c>
      <c r="C20" s="3">
        <v>0</v>
      </c>
      <c r="D20" s="3">
        <v>0</v>
      </c>
      <c r="E20" s="3">
        <v>0</v>
      </c>
      <c r="F20" s="7">
        <f t="shared" si="1"/>
        <v>0</v>
      </c>
      <c r="G20" s="23"/>
      <c r="H20" s="7">
        <f t="shared" si="3"/>
        <v>0</v>
      </c>
      <c r="I20" s="23"/>
      <c r="J20" s="22">
        <v>99374.033100000001</v>
      </c>
      <c r="K20" s="28">
        <f>E20/J20*100</f>
        <v>0</v>
      </c>
    </row>
    <row r="21" spans="1:11" ht="24" customHeight="1" thickBot="1" x14ac:dyDescent="0.3">
      <c r="A21" s="2"/>
      <c r="B21" s="24" t="s">
        <v>3</v>
      </c>
      <c r="C21" s="25">
        <f>SUM(C3:C20)</f>
        <v>6916775.4276700001</v>
      </c>
      <c r="D21" s="25">
        <f>SUM(D3:D20)</f>
        <v>7014112.3180099996</v>
      </c>
      <c r="E21" s="25">
        <f>SUM(E3:E20)</f>
        <v>1643715.62265</v>
      </c>
      <c r="F21" s="26">
        <f t="shared" si="1"/>
        <v>-5273059.8050199999</v>
      </c>
      <c r="G21" s="27">
        <f t="shared" si="2"/>
        <v>23.764189539455753</v>
      </c>
      <c r="H21" s="26">
        <f t="shared" si="3"/>
        <v>-5370396.6953599993</v>
      </c>
      <c r="I21" s="23">
        <f t="shared" si="4"/>
        <v>23.434406923160662</v>
      </c>
      <c r="J21" s="25">
        <f>SUM(J3:J20)</f>
        <v>829394.99367999996</v>
      </c>
      <c r="K21" s="30">
        <f>E21/J21*100</f>
        <v>198.1824866529378</v>
      </c>
    </row>
    <row r="22" spans="1:11" ht="24" customHeight="1" thickBot="1" x14ac:dyDescent="0.3">
      <c r="A22" s="4"/>
      <c r="B22" s="16" t="s">
        <v>4</v>
      </c>
      <c r="C22" s="17">
        <v>294631.97149999999</v>
      </c>
      <c r="D22" s="17">
        <v>210065.18100000001</v>
      </c>
      <c r="E22" s="17">
        <v>3311.8566000000001</v>
      </c>
      <c r="F22" s="18">
        <f t="shared" si="1"/>
        <v>-291320.11489999999</v>
      </c>
      <c r="G22" s="23">
        <f t="shared" si="2"/>
        <v>1.1240655870233689</v>
      </c>
      <c r="H22" s="18">
        <f t="shared" si="3"/>
        <v>-206753.32440000001</v>
      </c>
      <c r="I22" s="23">
        <f t="shared" si="4"/>
        <v>1.5765852218983401</v>
      </c>
      <c r="J22" s="32">
        <v>3467.9107600000002</v>
      </c>
      <c r="K22" s="28">
        <f>E22/J22*100</f>
        <v>95.500052602276298</v>
      </c>
    </row>
    <row r="23" spans="1:11" ht="26.25" customHeight="1" thickBot="1" x14ac:dyDescent="0.3">
      <c r="A23" s="2"/>
      <c r="B23" s="24" t="s">
        <v>5</v>
      </c>
      <c r="C23" s="25">
        <f>SUM(C21:C22)</f>
        <v>7211407.3991700001</v>
      </c>
      <c r="D23" s="25">
        <f>SUM(D21:D22)</f>
        <v>7224177.4990099994</v>
      </c>
      <c r="E23" s="25">
        <f>SUM(E21:E22)</f>
        <v>1647027.4792500001</v>
      </c>
      <c r="F23" s="26">
        <f t="shared" si="1"/>
        <v>-5564379.9199200002</v>
      </c>
      <c r="G23" s="27">
        <f t="shared" si="2"/>
        <v>22.839196124733785</v>
      </c>
      <c r="H23" s="26">
        <f t="shared" si="3"/>
        <v>-5577150.0197599996</v>
      </c>
      <c r="I23" s="33">
        <f t="shared" si="4"/>
        <v>22.798823526632734</v>
      </c>
      <c r="J23" s="25">
        <f>SUM(J21:J22)</f>
        <v>832862.90443999995</v>
      </c>
      <c r="K23" s="30">
        <f>E23/J23*100</f>
        <v>197.7549330711791</v>
      </c>
    </row>
    <row r="26" spans="1:11" x14ac:dyDescent="0.25">
      <c r="A26" s="11" t="s">
        <v>41</v>
      </c>
      <c r="B26" s="11"/>
    </row>
  </sheetData>
  <mergeCells count="1">
    <mergeCell ref="A1:J1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user</cp:lastModifiedBy>
  <cp:lastPrinted>2025-02-12T12:15:49Z</cp:lastPrinted>
  <dcterms:created xsi:type="dcterms:W3CDTF">2017-12-11T14:03:53Z</dcterms:created>
  <dcterms:modified xsi:type="dcterms:W3CDTF">2025-04-04T06:53:02Z</dcterms:modified>
</cp:coreProperties>
</file>